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<sst xmlns="http://schemas.openxmlformats.org/spreadsheetml/2006/main" count="206" uniqueCount="206">
  <si>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</si>
  <si>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</si>
  <si>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</si>
  <si>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</si>
  <si>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</si>
  <si>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</si>
  <si>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</si>
  <si>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</si>
  <si>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</si>
  <si>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</si>
  <si>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</si>
  <si>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</si>
  <si>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</si>
  <si>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</si>
  <si>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</si>
  <si>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</si>
  <si>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</si>
  <si>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</si>
  <si>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</si>
  <si>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</si>
  <si>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</si>
  <si>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</si>
  <si>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</si>
  <si>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</si>
  <si>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</si>
  <si>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</si>
  <si>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</si>
  <si>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</si>
  <si>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</si>
  <si>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</si>
  <si>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</si>
  <si>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</si>
  <si>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</si>
  <si>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</si>
  <si>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</si>
  <si>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</si>
  <si>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</si>
  <si>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</si>
  <si>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</si>
  <si>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</si>
  <si>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</si>
  <si>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</si>
  <si>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</si>
  <si>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</si>
  <si>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</si>
  <si>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</si>
  <si>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</si>
  <si>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</si>
  <si>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</si>
  <si>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</si>
  <si>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</si>
  <si>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</si>
  <si>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</si>
  <si>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</si>
  <si>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</si>
  <si>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</si>
  <si>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</si>
  <si>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</si>
  <si>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</si>
  <si>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</si>
  <si>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</si>
  <si>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</si>
  <si>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</si>
  <si>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</si>
  <si>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</si>
  <si>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</si>
  <si>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</si>
  <si>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</si>
  <si>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</si>
  <si>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</si>
  <si>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</si>
  <si>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</si>
  <si>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</si>
  <si>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</si>
  <si>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</si>
  <si>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</si>
  <si>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</si>
  <si>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</si>
  <si>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</si>
  <si>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</si>
  <si>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</si>
  <si>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</si>
  <si>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</si>
  <si>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</si>
  <si>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</si>
  <si>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</si>
  <si>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</si>
  <si>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</si>
  <si>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</si>
  <si>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</si>
  <si>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</si>
  <si>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</si>
  <si>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</si>
  <si>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</si>
  <si>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</si>
  <si>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</si>
  <si>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</si>
  <si>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</si>
  <si>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</si>
  <si>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</si>
  <si>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</si>
  <si>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</si>
  <si>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</si>
  <si>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</si>
  <si>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</si>
  <si>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</si>
  <si>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</si>
  <si>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</si>
  <si>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</si>
  <si>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</si>
  <si>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</si>
  <si>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</si>
  <si>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</si>
  <si>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</si>
  <si>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</si>
  <si>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</si>
  <si>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</si>
  <si>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</si>
  <si>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</si>
  <si>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</si>
  <si>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</si>
  <si>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</si>
  <si>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</si>
  <si>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</si>
  <si>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</si>
  <si>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</si>
  <si>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</si>
  <si>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</si>
  <si>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</si>
  <si>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</si>
  <si>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</si>
  <si>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</si>
  <si>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</si>
  <si>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</si>
  <si>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</si>
  <si>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</si>
  <si>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</si>
  <si>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</si>
  <si>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</si>
  <si>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</si>
  <si>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</si>
  <si>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</si>
  <si>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</si>
  <si>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</si>
  <si>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</si>
  <si>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</si>
  <si>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</si>
  <si>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</si>
  <si>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</si>
  <si>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</si>
  <si>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</si>
  <si>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</si>
  <si>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</si>
  <si>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</si>
  <si>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</si>
  <si>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</si>
  <si>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</si>
  <si>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</si>
  <si>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</si>
  <si>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</si>
  <si>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</si>
  <si>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</si>
  <si>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</si>
  <si>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</si>
  <si>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</si>
  <si>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</si>
  <si>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</si>
  <si>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</si>
  <si>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</si>
  <si>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</si>
  <si>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</si>
  <si>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</si>
  <si>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</si>
  <si>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</si>
  <si>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</si>
  <si>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</si>
  <si>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</si>
  <si>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</si>
  <si>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</si>
  <si>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</si>
  <si>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</si>
  <si>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</si>
  <si>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</si>
  <si>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</si>
  <si>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</si>
  <si>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</si>
  <si>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</si>
  <si>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</si>
  <si>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</si>
  <si>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</si>
  <si>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</si>
  <si>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</si>
  <si>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</si>
  <si>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</si>
  <si>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</si>
  <si>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</si>
  <si>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</si>
  <si>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</si>
  <si>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</si>
  <si>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</si>
  <si>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</si>
  <si>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</si>
  <si>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</si>
  <si>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</si>
  <si>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AL-RAKAEZ INVESTMENT CO.</t>
  </si>
  <si>
    <t>الركائز للاستثمار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</si>
</sst>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E14" sqref="E14"/>
    </sheetView>
  </sheetViews>
  <sheetFormatPr defaultColWidth="9" defaultRowHeight="16.5"/>
  <cols>
    <col min="1" max="3" width="9" style="5"/>
    <col min="4" max="4" width="46.5703125" style="22" bestFit="1" customWidth="1"/>
    <col min="5" max="8" width="14.2851562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131261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0.45</v>
      </c>
      <c r="F6" s="13">
        <v>0.53</v>
      </c>
      <c r="G6" s="13">
        <v>0.69</v>
      </c>
      <c r="H6" s="13">
        <v>0.78</v>
      </c>
      <c r="I6" s="14" t="s">
        <v>5</v>
      </c>
    </row>
    <row r="7" spans="4:9">
      <c r="D7" s="12" t="s">
        <v>6</v>
      </c>
      <c r="E7" s="15">
        <v>2131488.44</v>
      </c>
      <c r="F7" s="15">
        <v>1932350.04</v>
      </c>
      <c r="G7" s="15">
        <v>3837109.47</v>
      </c>
      <c r="H7" s="15">
        <v>17274369.149999999</v>
      </c>
      <c r="I7" s="14" t="s">
        <v>7</v>
      </c>
    </row>
    <row r="8" spans="4:9">
      <c r="D8" s="12" t="s">
        <v>8</v>
      </c>
      <c r="E8" s="15">
        <v>4703580</v>
      </c>
      <c r="F8" s="15">
        <v>3403863</v>
      </c>
      <c r="G8" s="15">
        <v>5824018</v>
      </c>
      <c r="H8" s="15">
        <v>20553377</v>
      </c>
      <c r="I8" s="14" t="s">
        <v>9</v>
      </c>
    </row>
    <row r="9" spans="4:9">
      <c r="D9" s="12" t="s">
        <v>10</v>
      </c>
      <c r="E9" s="15">
        <v>3080</v>
      </c>
      <c r="F9" s="15">
        <v>2982</v>
      </c>
      <c r="G9" s="15">
        <v>5548</v>
      </c>
      <c r="H9" s="15">
        <v>9326</v>
      </c>
      <c r="I9" s="14" t="s">
        <v>11</v>
      </c>
    </row>
    <row r="10" spans="4:9">
      <c r="D10" s="12" t="s">
        <v>12</v>
      </c>
      <c r="E10" s="15">
        <v>12500000</v>
      </c>
      <c r="F10" s="15">
        <v>12500000</v>
      </c>
      <c r="G10" s="15">
        <v>12500000</v>
      </c>
      <c r="H10" s="15">
        <v>10000000</v>
      </c>
      <c r="I10" s="14" t="s">
        <v>13</v>
      </c>
    </row>
    <row r="11" spans="4:9">
      <c r="D11" s="12" t="s">
        <v>14</v>
      </c>
      <c r="E11" s="15">
        <v>5625000</v>
      </c>
      <c r="F11" s="15">
        <v>6625000</v>
      </c>
      <c r="G11" s="15">
        <v>8625000</v>
      </c>
      <c r="H11" s="15">
        <v>7800000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80054</v>
      </c>
      <c r="F16" s="25">
        <v>86104</v>
      </c>
      <c r="G16" s="25">
        <v>165587</v>
      </c>
      <c r="H16" s="25">
        <v>83486</v>
      </c>
      <c r="I16" s="11" t="s">
        <v>21</v>
      </c>
    </row>
    <row r="17" spans="4:9">
      <c r="D17" s="12" t="s">
        <v>22</v>
      </c>
      <c r="E17" s="26">
        <v>229736</v>
      </c>
      <c r="F17" s="26">
        <v>296278</v>
      </c>
      <c r="G17" s="26">
        <v>272939</v>
      </c>
      <c r="H17" s="26">
        <v>253808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11931</v>
      </c>
      <c r="F19" s="26">
        <v>50500</v>
      </c>
      <c r="G19" s="26">
        <v>18141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52056</v>
      </c>
      <c r="F21" s="26">
        <v>20769</v>
      </c>
      <c r="G21" s="26">
        <v>21077</v>
      </c>
      <c r="H21" s="26">
        <v>21289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425625</v>
      </c>
      <c r="F23" s="26">
        <v>509195</v>
      </c>
      <c r="G23" s="26">
        <v>578670</v>
      </c>
      <c r="H23" s="26">
        <v>358583</v>
      </c>
      <c r="I23" s="14" t="s">
        <v>35</v>
      </c>
    </row>
    <row r="24" spans="4:9">
      <c r="D24" s="12" t="s">
        <v>36</v>
      </c>
      <c r="E24" s="26">
        <v>0</v>
      </c>
      <c r="F24" s="26">
        <v>0</v>
      </c>
      <c r="G24" s="26">
        <v>0</v>
      </c>
      <c r="H24" s="26">
        <v>10450</v>
      </c>
      <c r="I24" s="14" t="s">
        <v>37</v>
      </c>
    </row>
    <row r="25" spans="4:9">
      <c r="D25" s="12" t="s">
        <v>38</v>
      </c>
      <c r="E25" s="26">
        <v>12877008</v>
      </c>
      <c r="F25" s="26">
        <v>13060286</v>
      </c>
      <c r="G25" s="26">
        <v>13425822</v>
      </c>
      <c r="H25" s="26">
        <v>13672594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12877008</v>
      </c>
      <c r="F28" s="26">
        <v>13060286</v>
      </c>
      <c r="G28" s="26">
        <v>13425822</v>
      </c>
      <c r="H28" s="26">
        <v>13672594</v>
      </c>
      <c r="I28" s="14" t="s">
        <v>45</v>
      </c>
    </row>
    <row r="29" spans="4:9">
      <c r="D29" s="12" t="s">
        <v>46</v>
      </c>
      <c r="E29" s="26">
        <v>58052</v>
      </c>
      <c r="F29" s="26">
        <v>50024</v>
      </c>
      <c r="G29" s="26">
        <v>140024</v>
      </c>
      <c r="H29" s="26">
        <v>50024</v>
      </c>
      <c r="I29" s="14" t="s">
        <v>47</v>
      </c>
    </row>
    <row r="30" spans="4:9">
      <c r="D30" s="28" t="s">
        <v>48</v>
      </c>
      <c r="E30" s="29">
        <v>13360685</v>
      </c>
      <c r="F30" s="29">
        <v>13619505</v>
      </c>
      <c r="G30" s="29">
        <v>14144516</v>
      </c>
      <c r="H30" s="29">
        <v>14091651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285992</v>
      </c>
      <c r="F35" s="25">
        <v>264391</v>
      </c>
      <c r="G35" s="25">
        <v>243659</v>
      </c>
      <c r="H35" s="25">
        <v>1191276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800000</v>
      </c>
      <c r="F38" s="26">
        <v>600000</v>
      </c>
      <c r="G38" s="26">
        <v>175000</v>
      </c>
      <c r="H38" s="26">
        <v>550000</v>
      </c>
      <c r="I38" s="14" t="s">
        <v>61</v>
      </c>
    </row>
    <row r="39" spans="4:9">
      <c r="D39" s="12" t="s">
        <v>62</v>
      </c>
      <c r="E39" s="26">
        <v>1379845</v>
      </c>
      <c r="F39" s="26">
        <v>1109689</v>
      </c>
      <c r="G39" s="26">
        <v>1033510</v>
      </c>
      <c r="H39" s="26">
        <v>1493077</v>
      </c>
      <c r="I39" s="14" t="s">
        <v>63</v>
      </c>
    </row>
    <row r="40" spans="4:9">
      <c r="D40" s="12" t="s">
        <v>64</v>
      </c>
      <c r="E40" s="26">
        <v>200000</v>
      </c>
      <c r="F40" s="26">
        <v>0</v>
      </c>
      <c r="G40" s="26">
        <v>0</v>
      </c>
      <c r="H40" s="26">
        <v>200000</v>
      </c>
      <c r="I40" s="14" t="s">
        <v>65</v>
      </c>
    </row>
    <row r="41" spans="4:9">
      <c r="D41" s="12" t="s">
        <v>66</v>
      </c>
      <c r="E41" s="26">
        <v>0</v>
      </c>
      <c r="F41" s="26">
        <v>800000</v>
      </c>
      <c r="G41" s="26">
        <v>1500000</v>
      </c>
      <c r="H41" s="26">
        <v>2150000</v>
      </c>
      <c r="I41" s="14" t="s">
        <v>67</v>
      </c>
    </row>
    <row r="42" spans="4:9">
      <c r="D42" s="12" t="s">
        <v>68</v>
      </c>
      <c r="E42" s="26">
        <v>0</v>
      </c>
      <c r="F42" s="26">
        <v>7300</v>
      </c>
      <c r="G42" s="26">
        <v>51100</v>
      </c>
      <c r="H42" s="26">
        <v>1286176</v>
      </c>
      <c r="I42" s="14" t="s">
        <v>69</v>
      </c>
    </row>
    <row r="43" spans="4:9">
      <c r="D43" s="36" t="s">
        <v>70</v>
      </c>
      <c r="E43" s="29">
        <v>1579845</v>
      </c>
      <c r="F43" s="29">
        <v>1916989</v>
      </c>
      <c r="G43" s="29">
        <v>2584610</v>
      </c>
      <c r="H43" s="29">
        <v>5129253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12500000</v>
      </c>
      <c r="F46" s="25">
        <v>12500000</v>
      </c>
      <c r="G46" s="25">
        <v>12500000</v>
      </c>
      <c r="H46" s="25">
        <v>10000000</v>
      </c>
      <c r="I46" s="11" t="s">
        <v>75</v>
      </c>
    </row>
    <row r="47" spans="4:9">
      <c r="D47" s="12" t="s">
        <v>76</v>
      </c>
      <c r="E47" s="26">
        <v>12500000</v>
      </c>
      <c r="F47" s="26">
        <v>12500000</v>
      </c>
      <c r="G47" s="26">
        <v>12500000</v>
      </c>
      <c r="H47" s="26">
        <v>10000000</v>
      </c>
      <c r="I47" s="14" t="s">
        <v>77</v>
      </c>
    </row>
    <row r="48" spans="4:9">
      <c r="D48" s="12" t="s">
        <v>78</v>
      </c>
      <c r="E48" s="26">
        <v>12500000</v>
      </c>
      <c r="F48" s="26">
        <v>12500000</v>
      </c>
      <c r="G48" s="26">
        <v>12500000</v>
      </c>
      <c r="H48" s="26">
        <v>10000000</v>
      </c>
      <c r="I48" s="14" t="s">
        <v>79</v>
      </c>
    </row>
    <row r="49" spans="4:9">
      <c r="D49" s="12" t="s">
        <v>80</v>
      </c>
      <c r="E49" s="26">
        <v>73783</v>
      </c>
      <c r="F49" s="26">
        <v>65951</v>
      </c>
      <c r="G49" s="26">
        <v>51690</v>
      </c>
      <c r="H49" s="26">
        <v>41993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0</v>
      </c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/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4700</v>
      </c>
      <c r="I57" s="14" t="s">
        <v>93</v>
      </c>
    </row>
    <row r="58" spans="4:9">
      <c r="D58" s="12" t="s">
        <v>94</v>
      </c>
      <c r="E58" s="26">
        <v>-792943</v>
      </c>
      <c r="F58" s="26">
        <v>-863435</v>
      </c>
      <c r="G58" s="26">
        <v>-991784</v>
      </c>
      <c r="H58" s="26">
        <v>-1084295</v>
      </c>
      <c r="I58" s="14" t="s">
        <v>95</v>
      </c>
    </row>
    <row r="59" spans="4:9">
      <c r="D59" s="12" t="s">
        <v>96</v>
      </c>
      <c r="E59" s="26">
        <v>11780840</v>
      </c>
      <c r="F59" s="26">
        <v>11702516</v>
      </c>
      <c r="G59" s="26">
        <v>11559906</v>
      </c>
      <c r="H59" s="26">
        <v>8962398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13360685</v>
      </c>
      <c r="F61" s="29">
        <v>13619505</v>
      </c>
      <c r="G61" s="29">
        <v>14144516</v>
      </c>
      <c r="H61" s="29">
        <v>14091651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2708847</v>
      </c>
      <c r="F65" s="25">
        <v>3006331</v>
      </c>
      <c r="G65" s="25">
        <v>2675447</v>
      </c>
      <c r="H65" s="25">
        <v>2906051</v>
      </c>
      <c r="I65" s="11" t="s">
        <v>105</v>
      </c>
    </row>
    <row r="66" spans="4:9">
      <c r="D66" s="12" t="s">
        <v>106</v>
      </c>
      <c r="E66" s="26">
        <v>1868736</v>
      </c>
      <c r="F66" s="26">
        <v>1975453</v>
      </c>
      <c r="G66" s="26">
        <v>1722265</v>
      </c>
      <c r="H66" s="26">
        <v>1560822</v>
      </c>
      <c r="I66" s="14" t="s">
        <v>107</v>
      </c>
    </row>
    <row r="67" spans="4:9">
      <c r="D67" s="12" t="s">
        <v>108</v>
      </c>
      <c r="E67" s="26">
        <v>840111</v>
      </c>
      <c r="F67" s="26">
        <v>1030878</v>
      </c>
      <c r="G67" s="26">
        <v>953182</v>
      </c>
      <c r="H67" s="26">
        <v>1345229</v>
      </c>
      <c r="I67" s="14" t="s">
        <v>109</v>
      </c>
    </row>
    <row r="68" spans="4:9">
      <c r="D68" s="12" t="s">
        <v>110</v>
      </c>
      <c r="E68" s="26">
        <v>157942</v>
      </c>
      <c r="F68" s="26">
        <v>197398</v>
      </c>
      <c r="G68" s="26">
        <v>179441</v>
      </c>
      <c r="H68" s="26">
        <v>276302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438405</v>
      </c>
      <c r="F70" s="26">
        <v>428168</v>
      </c>
      <c r="G70" s="26">
        <v>423673</v>
      </c>
      <c r="H70" s="26">
        <v>408856</v>
      </c>
      <c r="I70" s="14" t="s">
        <v>115</v>
      </c>
    </row>
    <row r="71" spans="4:9">
      <c r="D71" s="12" t="s">
        <v>116</v>
      </c>
      <c r="E71" s="26">
        <v>486745</v>
      </c>
      <c r="F71" s="26">
        <v>535579</v>
      </c>
      <c r="G71" s="26">
        <v>492050</v>
      </c>
      <c r="H71" s="26">
        <v>437836</v>
      </c>
      <c r="I71" s="14" t="s">
        <v>117</v>
      </c>
    </row>
    <row r="72" spans="4:9">
      <c r="D72" s="12" t="s">
        <v>118</v>
      </c>
      <c r="E72" s="26">
        <v>195424</v>
      </c>
      <c r="F72" s="26">
        <v>297901</v>
      </c>
      <c r="G72" s="26">
        <v>281691</v>
      </c>
      <c r="H72" s="26">
        <v>631091</v>
      </c>
      <c r="I72" s="14" t="s">
        <v>119</v>
      </c>
    </row>
    <row r="73" spans="4:9">
      <c r="D73" s="12" t="s">
        <v>120</v>
      </c>
      <c r="E73" s="26">
        <v>2740</v>
      </c>
      <c r="F73" s="26">
        <v>0</v>
      </c>
      <c r="G73" s="26">
        <v>14967</v>
      </c>
      <c r="H73" s="26">
        <v>1867</v>
      </c>
      <c r="I73" s="14" t="s">
        <v>121</v>
      </c>
    </row>
    <row r="74" spans="4:9">
      <c r="D74" s="12" t="s">
        <v>122</v>
      </c>
      <c r="E74" s="26">
        <v>0</v>
      </c>
      <c r="F74" s="26">
        <v>8662</v>
      </c>
      <c r="G74" s="26">
        <v>0</v>
      </c>
      <c r="H74" s="26">
        <v>0</v>
      </c>
      <c r="I74" s="14" t="s">
        <v>123</v>
      </c>
    </row>
    <row r="75" spans="4:9">
      <c r="D75" s="12" t="s">
        <v>124</v>
      </c>
      <c r="E75" s="26">
        <v>198164</v>
      </c>
      <c r="F75" s="26">
        <v>289239</v>
      </c>
      <c r="G75" s="26">
        <v>296658</v>
      </c>
      <c r="H75" s="26">
        <v>632958</v>
      </c>
      <c r="I75" s="14" t="s">
        <v>125</v>
      </c>
    </row>
    <row r="76" spans="4:9">
      <c r="D76" s="12" t="s">
        <v>126</v>
      </c>
      <c r="E76" s="26">
        <v>119840</v>
      </c>
      <c r="F76" s="26">
        <v>139629</v>
      </c>
      <c r="G76" s="26">
        <v>199690</v>
      </c>
      <c r="H76" s="26">
        <v>248027</v>
      </c>
      <c r="I76" s="14" t="s">
        <v>127</v>
      </c>
    </row>
    <row r="77" spans="4:9">
      <c r="D77" s="12" t="s">
        <v>128</v>
      </c>
      <c r="E77" s="26">
        <v>78324</v>
      </c>
      <c r="F77" s="26">
        <v>149610</v>
      </c>
      <c r="G77" s="26">
        <v>96968</v>
      </c>
      <c r="H77" s="26">
        <v>384931</v>
      </c>
      <c r="I77" s="43" t="s">
        <v>129</v>
      </c>
    </row>
    <row r="78" spans="4:9">
      <c r="D78" s="12" t="s">
        <v>130</v>
      </c>
      <c r="E78" s="26">
        <v>0</v>
      </c>
      <c r="F78" s="26">
        <v>0</v>
      </c>
      <c r="G78" s="26">
        <v>0</v>
      </c>
      <c r="H78" s="26">
        <v>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7000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78324</v>
      </c>
      <c r="F82" s="26">
        <v>142610</v>
      </c>
      <c r="G82" s="26">
        <v>96968</v>
      </c>
      <c r="H82" s="26">
        <v>384931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78324</v>
      </c>
      <c r="F84" s="29">
        <v>142610</v>
      </c>
      <c r="G84" s="29">
        <v>96968</v>
      </c>
      <c r="H84" s="29">
        <v>384931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86104</v>
      </c>
      <c r="F88" s="25">
        <v>165587</v>
      </c>
      <c r="G88" s="25">
        <v>83486</v>
      </c>
      <c r="H88" s="25">
        <v>94445</v>
      </c>
      <c r="I88" s="11" t="s">
        <v>145</v>
      </c>
    </row>
    <row r="89" spans="4:9">
      <c r="D89" s="12" t="s">
        <v>146</v>
      </c>
      <c r="E89" s="26">
        <v>606961</v>
      </c>
      <c r="F89" s="26">
        <v>344978</v>
      </c>
      <c r="G89" s="26">
        <v>318604</v>
      </c>
      <c r="H89" s="26">
        <v>148194</v>
      </c>
      <c r="I89" s="14" t="s">
        <v>147</v>
      </c>
    </row>
    <row r="90" spans="4:9">
      <c r="D90" s="12" t="s">
        <v>148</v>
      </c>
      <c r="E90" s="26">
        <v>-263155</v>
      </c>
      <c r="F90" s="26">
        <v>43515</v>
      </c>
      <c r="G90" s="26">
        <v>-256061</v>
      </c>
      <c r="H90" s="26">
        <v>-351264</v>
      </c>
      <c r="I90" s="14" t="s">
        <v>149</v>
      </c>
    </row>
    <row r="91" spans="4:9">
      <c r="D91" s="12" t="s">
        <v>150</v>
      </c>
      <c r="E91" s="26">
        <v>-349856</v>
      </c>
      <c r="F91" s="26">
        <v>-467976</v>
      </c>
      <c r="G91" s="26">
        <v>19558</v>
      </c>
      <c r="H91" s="26">
        <v>192111</v>
      </c>
      <c r="I91" s="14" t="s">
        <v>151</v>
      </c>
    </row>
    <row r="92" spans="4:9">
      <c r="D92" s="28" t="s">
        <v>152</v>
      </c>
      <c r="E92" s="29">
        <v>80054</v>
      </c>
      <c r="F92" s="29">
        <v>86104</v>
      </c>
      <c r="G92" s="29">
        <v>165587</v>
      </c>
      <c r="H92" s="29">
        <v>83486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37.628639999999997</v>
      </c>
      <c r="F96" s="10">
        <f>+F8*100/F10</f>
        <v>27.230903999999999</v>
      </c>
      <c r="G96" s="10">
        <f>+G8*100/G10</f>
        <v>46.592143999999998</v>
      </c>
      <c r="H96" s="10">
        <f>+H8*100/H10</f>
        <v>205.53377</v>
      </c>
      <c r="I96" s="11" t="s">
        <v>157</v>
      </c>
    </row>
    <row r="97" spans="1:15">
      <c r="D97" s="12" t="s">
        <v>158</v>
      </c>
      <c r="E97" s="13">
        <f>+E84/E10</f>
        <v>6.2659200000000003E-3</v>
      </c>
      <c r="F97" s="13">
        <f>+F84/F10</f>
        <v>1.14088E-2</v>
      </c>
      <c r="G97" s="13">
        <f>+G84/G10</f>
        <v>7.75744E-3</v>
      </c>
      <c r="H97" s="13">
        <f>+H84/H10</f>
        <v>3.8493100000000002E-2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0.94246719999999995</v>
      </c>
      <c r="F99" s="13">
        <f>+F59/F10</f>
        <v>0.93620128000000002</v>
      </c>
      <c r="G99" s="13">
        <f>+G59/G10</f>
        <v>0.92479248000000003</v>
      </c>
      <c r="H99" s="13">
        <f>+H59/H10</f>
        <v>0.89623980000000003</v>
      </c>
      <c r="I99" s="14" t="s">
        <v>163</v>
      </c>
    </row>
    <row r="100" spans="1:15">
      <c r="D100" s="12" t="s">
        <v>164</v>
      </c>
      <c r="E100" s="13">
        <f>+E11/E84</f>
        <v>71.817067565497169</v>
      </c>
      <c r="F100" s="13">
        <f>+F11/F84</f>
        <v>46.455367786270244</v>
      </c>
      <c r="G100" s="13">
        <f>+G11/G84</f>
        <v>88.946869070208734</v>
      </c>
      <c r="H100" s="13">
        <f>+H11/H84</f>
        <v>20.263371877037702</v>
      </c>
      <c r="I100" s="14" t="s">
        <v>165</v>
      </c>
    </row>
    <row r="101" spans="1:15">
      <c r="D101" s="12" t="s">
        <v>166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0.47747019737132496</v>
      </c>
      <c r="F103" s="46">
        <f>+F11/F59</f>
        <v>0.56611757676725249</v>
      </c>
      <c r="G103" s="46">
        <f>+G11/G59</f>
        <v>0.74611333344752107</v>
      </c>
      <c r="H103" s="46">
        <f>+H11/H59</f>
        <v>0.87030279173051672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31.013600989646147</v>
      </c>
      <c r="F105" s="51">
        <f>+F67*100/F65</f>
        <v>34.290236171599204</v>
      </c>
      <c r="G105" s="51">
        <f>+G67*100/G65</f>
        <v>35.627018587921945</v>
      </c>
      <c r="H105" s="51">
        <f>+H67*100/H65</f>
        <v>46.290619125404199</v>
      </c>
      <c r="I105" s="11" t="s">
        <v>173</v>
      </c>
    </row>
    <row r="106" spans="1:15">
      <c r="D106" s="12" t="s">
        <v>174</v>
      </c>
      <c r="E106" s="52">
        <f>+E75*100/E65</f>
        <v>7.3154371583186499</v>
      </c>
      <c r="F106" s="52">
        <f>+F75*100/F65</f>
        <v>9.6209964904064122</v>
      </c>
      <c r="G106" s="52">
        <f>+G75*100/G65</f>
        <v>11.088165827990613</v>
      </c>
      <c r="H106" s="52">
        <f>+H75*100/H65</f>
        <v>21.780691391857886</v>
      </c>
      <c r="I106" s="14" t="s">
        <v>175</v>
      </c>
    </row>
    <row r="107" spans="1:15">
      <c r="D107" s="12" t="s">
        <v>176</v>
      </c>
      <c r="E107" s="52">
        <f>+E82*100/E65</f>
        <v>2.8914146867652546</v>
      </c>
      <c r="F107" s="52">
        <f>+F82*100/F65</f>
        <v>4.7436559713484643</v>
      </c>
      <c r="G107" s="52">
        <f>+G82*100/G65</f>
        <v>3.6243663208428347</v>
      </c>
      <c r="H107" s="52">
        <f>+H82*100/H65</f>
        <v>13.245844618693891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1.4831874263931828</v>
      </c>
      <c r="F108" s="52">
        <f>(F82+F76)*100/F30</f>
        <v>2.0723146692923127</v>
      </c>
      <c r="G108" s="52">
        <f>(G82+G76)*100/G30</f>
        <v>2.0973358155203048</v>
      </c>
      <c r="H108" s="52">
        <f>(H82+H76)*100/H30</f>
        <v>4.4917235035128247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0.66484223535842946</v>
      </c>
      <c r="F109" s="53">
        <f>+F84*100/F59</f>
        <v>1.2186268320419302</v>
      </c>
      <c r="G109" s="53">
        <f>+G84*100/G59</f>
        <v>0.83883035035059972</v>
      </c>
      <c r="H109" s="53">
        <f>+H84*100/H59</f>
        <v>4.2949554349181991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11.824580850457892</v>
      </c>
      <c r="F111" s="10">
        <f>+F43*100/F30</f>
        <v>14.075320652255717</v>
      </c>
      <c r="G111" s="10">
        <f>+G43*100/G30</f>
        <v>18.272876922759323</v>
      </c>
      <c r="H111" s="10">
        <f>+H43*100/H30</f>
        <v>36.399233844210308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88.175419149542108</v>
      </c>
      <c r="F112" s="13">
        <f>+F59*100/F30</f>
        <v>85.924679347744288</v>
      </c>
      <c r="G112" s="13">
        <f>+G59*100/G30</f>
        <v>81.727123077240677</v>
      </c>
      <c r="H112" s="13">
        <f>+H59*100/H30</f>
        <v>63.600766155789692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1.6535714285714285</v>
      </c>
      <c r="F113" s="46">
        <f>+F75/F76</f>
        <v>2.0714822851986336</v>
      </c>
      <c r="G113" s="46">
        <f>+G75/G76</f>
        <v>1.4855926686363865</v>
      </c>
      <c r="H113" s="46">
        <f>+H75/H76</f>
        <v>2.5519721643208197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0.20274761361412233</v>
      </c>
      <c r="F115" s="10">
        <f>+F65/F30</f>
        <v>0.22073717069746662</v>
      </c>
      <c r="G115" s="10">
        <f>+G65/G30</f>
        <v>0.18915083414660494</v>
      </c>
      <c r="H115" s="10">
        <f>+H65/H30</f>
        <v>0.2062250193394656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0.21036307502488155</v>
      </c>
      <c r="F116" s="13">
        <f>+F65/F28</f>
        <v>0.2301887569690281</v>
      </c>
      <c r="G116" s="13">
        <f>+G65/G28</f>
        <v>0.19927621563878919</v>
      </c>
      <c r="H116" s="13">
        <f>+H65/H28</f>
        <v>0.21254569542546206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-2.8388076125002621</v>
      </c>
      <c r="F117" s="46">
        <f>+F65/F120</f>
        <v>-5.0064297062085545</v>
      </c>
      <c r="G117" s="46">
        <f>+G65/G120</f>
        <v>-5.8821717527042479</v>
      </c>
      <c r="H117" s="46">
        <f>+H65/H120</f>
        <v>-2.5615393294279212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0.30845855875116407</v>
      </c>
      <c r="F119" s="58">
        <f>+F23/F39</f>
        <v>0.45886279849579475</v>
      </c>
      <c r="G119" s="58">
        <f>+G23/G39</f>
        <v>0.55990749968553766</v>
      </c>
      <c r="H119" s="58">
        <f>+H23/H39</f>
        <v>0.24016376918270121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-954220</v>
      </c>
      <c r="F120" s="29">
        <f>+F23-F39</f>
        <v>-600494</v>
      </c>
      <c r="G120" s="29">
        <f>+G23-G39</f>
        <v>-454840</v>
      </c>
      <c r="H120" s="29">
        <f>+H23-H39</f>
        <v>-1134494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2016-09-08T10:06:22Z</dcterms:modified>
</cp:coreProperties>
</file>